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ia.stamps\Documents\Patricia\Form additions or revisions\"/>
    </mc:Choice>
  </mc:AlternateContent>
  <xr:revisionPtr revIDLastSave="0" documentId="13_ncr:1_{97A810F2-9604-465A-A714-76395D8F8448}" xr6:coauthVersionLast="46" xr6:coauthVersionMax="46" xr10:uidLastSave="{00000000-0000-0000-0000-000000000000}"/>
  <bookViews>
    <workbookView xWindow="-120" yWindow="-120" windowWidth="25440" windowHeight="15390" xr2:uid="{9BD75EEC-A689-485A-B2B3-7D7E8C1CAB59}"/>
  </bookViews>
  <sheets>
    <sheet name="Sheet1" sheetId="1" r:id="rId1"/>
  </sheets>
  <definedNames>
    <definedName name="_xlnm.Print_Area" localSheetId="0">Sheet1!$A$1:$H$51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6" i="1" l="1"/>
  <c r="G36" i="1"/>
  <c r="D36" i="1"/>
  <c r="E36" i="1" s="1"/>
  <c r="H35" i="1"/>
  <c r="G35" i="1"/>
  <c r="D35" i="1"/>
  <c r="E35" i="1" s="1"/>
  <c r="H34" i="1"/>
  <c r="G34" i="1"/>
  <c r="D34" i="1"/>
  <c r="E34" i="1" s="1"/>
  <c r="H33" i="1"/>
  <c r="G33" i="1"/>
  <c r="D33" i="1"/>
  <c r="E33" i="1" s="1"/>
  <c r="H32" i="1"/>
  <c r="G32" i="1"/>
  <c r="D32" i="1"/>
  <c r="E32" i="1" s="1"/>
  <c r="H31" i="1"/>
  <c r="G31" i="1"/>
  <c r="D31" i="1"/>
  <c r="E31" i="1" s="1"/>
  <c r="H30" i="1"/>
  <c r="G30" i="1"/>
  <c r="D30" i="1"/>
  <c r="E30" i="1" s="1"/>
  <c r="E8" i="1"/>
  <c r="E9" i="1"/>
  <c r="E10" i="1"/>
  <c r="H38" i="1" l="1"/>
  <c r="H42" i="1" s="1"/>
  <c r="G38" i="1"/>
  <c r="H43" i="1"/>
  <c r="H47" i="1" s="1"/>
  <c r="H49" i="1" s="1"/>
  <c r="H50" i="1" s="1"/>
  <c r="D9" i="1" l="1"/>
  <c r="G9" i="1"/>
  <c r="H9" i="1"/>
  <c r="D10" i="1"/>
  <c r="G10" i="1"/>
  <c r="H10" i="1"/>
  <c r="G8" i="1"/>
  <c r="H8" i="1"/>
  <c r="D8" i="1"/>
  <c r="H11" i="1" l="1"/>
  <c r="G11" i="1"/>
  <c r="D11" i="1"/>
  <c r="E11" i="1" s="1"/>
  <c r="H7" i="1"/>
  <c r="G7" i="1"/>
  <c r="D7" i="1"/>
  <c r="E7" i="1" s="1"/>
  <c r="H6" i="1"/>
  <c r="G6" i="1"/>
  <c r="D6" i="1"/>
  <c r="E6" i="1" s="1"/>
  <c r="H5" i="1"/>
  <c r="G5" i="1"/>
  <c r="D5" i="1"/>
  <c r="E5" i="1" s="1"/>
  <c r="G13" i="1" l="1"/>
  <c r="H13" i="1"/>
  <c r="H17" i="1" s="1"/>
  <c r="H18" i="1" l="1"/>
  <c r="H22" i="1" s="1"/>
  <c r="H24" i="1" s="1"/>
  <c r="H25" i="1" s="1"/>
</calcChain>
</file>

<file path=xl/sharedStrings.xml><?xml version="1.0" encoding="utf-8"?>
<sst xmlns="http://schemas.openxmlformats.org/spreadsheetml/2006/main" count="49" uniqueCount="29">
  <si>
    <t>Item to be Sold</t>
  </si>
  <si>
    <t>Sales Price</t>
  </si>
  <si>
    <t>Cost</t>
  </si>
  <si>
    <t>Item Profit Margin</t>
  </si>
  <si>
    <t>Item Profit %</t>
  </si>
  <si>
    <t>Estimated Quantity</t>
  </si>
  <si>
    <t>Estimated Receipts</t>
  </si>
  <si>
    <t>Estimated Costs</t>
  </si>
  <si>
    <t>Estimated Profit $</t>
  </si>
  <si>
    <t>Estimated Profit %</t>
  </si>
  <si>
    <t>Other Costs:</t>
  </si>
  <si>
    <t>Sales Tax</t>
  </si>
  <si>
    <t>Shipping/Handling Charges, if any</t>
  </si>
  <si>
    <t>Set up fees, if any</t>
  </si>
  <si>
    <t>See *</t>
  </si>
  <si>
    <t>Total Estimated Costs</t>
  </si>
  <si>
    <t>*List other costs here and put total in space above</t>
  </si>
  <si>
    <t>Total Other Costs, if any (prizes, etc - please list)</t>
  </si>
  <si>
    <t>Total cost before sales tax</t>
  </si>
  <si>
    <t>SS shirt - youth</t>
  </si>
  <si>
    <t>SS shirt - Adult</t>
  </si>
  <si>
    <t>SS shirt - 2XL</t>
  </si>
  <si>
    <t>SS shirts - 3XL</t>
  </si>
  <si>
    <t>SS shirts -  4XL</t>
  </si>
  <si>
    <t>Baseball hats</t>
  </si>
  <si>
    <t>Candy Bars</t>
  </si>
  <si>
    <t>Pizzas for class with highest sale - $30 and highest seller - $25 gift card</t>
  </si>
  <si>
    <t xml:space="preserve">Exaples  for Calculating Fundraiser Estimated Receipts, Costs, Profits </t>
  </si>
  <si>
    <r>
      <t>If Sales Tax is  being paid by vendor, (i.e. vendor's price includes sales tax and is stated on invoice) deduct auto calculated sales tax here (</t>
    </r>
    <r>
      <rPr>
        <sz val="8"/>
        <color theme="1"/>
        <rFont val="Calibri"/>
        <family val="2"/>
        <scheme val="minor"/>
      </rPr>
      <t>enter as negative number)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</si>
</sst>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3" fontId="0" fillId="0" borderId="2" xfId="0" applyNumberFormat="1" applyBorder="1" applyProtection="1">
      <protection locked="0"/>
    </xf>
    <xf numFmtId="43" fontId="0" fillId="0" borderId="2" xfId="0" applyNumberFormat="1" applyBorder="1"/>
    <xf numFmtId="10" fontId="0" fillId="0" borderId="2" xfId="0" applyNumberFormat="1" applyBorder="1"/>
    <xf numFmtId="0" fontId="0" fillId="0" borderId="4" xfId="0" applyBorder="1" applyProtection="1">
      <protection locked="0"/>
    </xf>
    <xf numFmtId="43" fontId="0" fillId="0" borderId="5" xfId="0" applyNumberFormat="1" applyBorder="1"/>
    <xf numFmtId="0" fontId="0" fillId="0" borderId="0" xfId="0"/>
    <xf numFmtId="0" fontId="0" fillId="0" borderId="6" xfId="0" applyBorder="1"/>
    <xf numFmtId="0" fontId="0" fillId="0" borderId="7" xfId="0" applyBorder="1"/>
    <xf numFmtId="10" fontId="0" fillId="0" borderId="7" xfId="0" applyNumberFormat="1" applyBorder="1"/>
    <xf numFmtId="0" fontId="0" fillId="0" borderId="8" xfId="0" applyBorder="1"/>
    <xf numFmtId="44" fontId="0" fillId="0" borderId="5" xfId="0" applyNumberFormat="1" applyBorder="1"/>
    <xf numFmtId="0" fontId="1" fillId="0" borderId="9" xfId="0" applyFont="1" applyBorder="1"/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43" fontId="0" fillId="3" borderId="2" xfId="0" applyNumberFormat="1" applyFill="1" applyBorder="1"/>
    <xf numFmtId="43" fontId="0" fillId="3" borderId="3" xfId="0" applyNumberFormat="1" applyFill="1" applyBorder="1"/>
    <xf numFmtId="44" fontId="0" fillId="3" borderId="2" xfId="0" applyNumberFormat="1" applyFill="1" applyBorder="1"/>
    <xf numFmtId="44" fontId="0" fillId="3" borderId="3" xfId="0" applyNumberFormat="1" applyFill="1" applyBorder="1"/>
    <xf numFmtId="0" fontId="1" fillId="0" borderId="4" xfId="0" applyFont="1" applyBorder="1" applyProtection="1">
      <protection locked="0"/>
    </xf>
    <xf numFmtId="43" fontId="0" fillId="4" borderId="3" xfId="0" applyNumberFormat="1" applyFill="1" applyBorder="1" applyProtection="1">
      <protection locked="0"/>
    </xf>
    <xf numFmtId="43" fontId="0" fillId="0" borderId="3" xfId="0" applyNumberFormat="1" applyBorder="1" applyProtection="1">
      <protection locked="0"/>
    </xf>
    <xf numFmtId="44" fontId="0" fillId="0" borderId="12" xfId="0" applyNumberFormat="1" applyBorder="1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43" fontId="0" fillId="0" borderId="5" xfId="0" applyNumberForma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43" fontId="0" fillId="0" borderId="13" xfId="0" applyNumberFormat="1" applyBorder="1" applyProtection="1"/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0" fillId="0" borderId="4" xfId="0" applyBorder="1" applyAlignment="1" applyProtection="1">
      <alignment horizontal="right"/>
      <protection locked="0"/>
    </xf>
    <xf numFmtId="0" fontId="0" fillId="0" borderId="4" xfId="0" applyBorder="1" applyAlignment="1">
      <alignment horizontal="right"/>
    </xf>
    <xf numFmtId="0" fontId="0" fillId="0" borderId="4" xfId="0" applyBorder="1" applyAlignment="1" applyProtection="1">
      <alignment horizontal="left"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43" fontId="0" fillId="0" borderId="0" xfId="0" applyNumberFormat="1" applyBorder="1" applyProtection="1">
      <protection locked="0"/>
    </xf>
    <xf numFmtId="43" fontId="0" fillId="0" borderId="0" xfId="0" applyNumberFormat="1" applyBorder="1"/>
    <xf numFmtId="10" fontId="0" fillId="0" borderId="0" xfId="0" applyNumberFormat="1" applyBorder="1"/>
    <xf numFmtId="0" fontId="0" fillId="0" borderId="0" xfId="0" applyBorder="1"/>
    <xf numFmtId="44" fontId="0" fillId="0" borderId="0" xfId="0" applyNumberFormat="1" applyBorder="1"/>
    <xf numFmtId="0" fontId="0" fillId="0" borderId="0" xfId="0" applyBorder="1" applyAlignment="1">
      <alignment horizontal="right"/>
    </xf>
    <xf numFmtId="44" fontId="0" fillId="3" borderId="0" xfId="0" applyNumberFormat="1" applyFill="1" applyBorder="1" applyAlignment="1"/>
    <xf numFmtId="0" fontId="0" fillId="3" borderId="0" xfId="0" applyFill="1" applyBorder="1" applyAlignment="1"/>
    <xf numFmtId="44" fontId="0" fillId="0" borderId="3" xfId="0" applyNumberFormat="1" applyBorder="1"/>
    <xf numFmtId="44" fontId="0" fillId="3" borderId="0" xfId="0" applyNumberFormat="1" applyFill="1" applyBorder="1" applyAlignment="1"/>
    <xf numFmtId="0" fontId="0" fillId="0" borderId="0" xfId="0" applyBorder="1" applyAlignment="1">
      <alignment horizontal="left" wrapText="1"/>
    </xf>
    <xf numFmtId="44" fontId="0" fillId="3" borderId="0" xfId="0" applyNumberFormat="1" applyFill="1" applyBorder="1" applyProtection="1">
      <protection locked="0"/>
    </xf>
    <xf numFmtId="0" fontId="0" fillId="0" borderId="0" xfId="0" applyBorder="1" applyAlignment="1">
      <alignment horizontal="right"/>
    </xf>
    <xf numFmtId="44" fontId="0" fillId="0" borderId="0" xfId="0" applyNumberFormat="1" applyBorder="1" applyProtection="1">
      <protection locked="0"/>
    </xf>
    <xf numFmtId="10" fontId="0" fillId="0" borderId="3" xfId="0" applyNumberFormat="1" applyBorder="1"/>
    <xf numFmtId="0" fontId="0" fillId="0" borderId="16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142874</xdr:colOff>
      <xdr:row>18</xdr:row>
      <xdr:rowOff>142875</xdr:rowOff>
    </xdr:from>
    <xdr:to>
      <xdr:col>6</xdr:col>
      <xdr:colOff>476249</xdr:colOff>
      <xdr:row>18</xdr:row>
      <xdr:rowOff>276224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96BA4D4E-72A2-4DFC-A07E-F713CC94D23F}"/>
            </a:ext>
          </a:extLst>
        </xdr:cNvPr>
        <xdr:cNvSpPr/>
      </xdr:nvSpPr>
      <xdr:spPr>
        <a:xfrm>
          <a:off x="4895849" y="3924300"/>
          <a:ext cx="333375" cy="13334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190500</xdr:colOff>
      <xdr:row>43</xdr:row>
      <xdr:rowOff>190500</xdr:rowOff>
    </xdr:from>
    <xdr:to>
      <xdr:col>6</xdr:col>
      <xdr:colOff>523875</xdr:colOff>
      <xdr:row>43</xdr:row>
      <xdr:rowOff>323849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C3303F31-5B4F-439A-BA42-87615CA1D6E0}"/>
            </a:ext>
          </a:extLst>
        </xdr:cNvPr>
        <xdr:cNvSpPr/>
      </xdr:nvSpPr>
      <xdr:spPr>
        <a:xfrm>
          <a:off x="4943475" y="9591675"/>
          <a:ext cx="333375" cy="13334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275EB-A259-4A0E-9902-078F31460D95}">
  <sheetPr>
    <pageSetUpPr fitToPage="1"/>
  </sheetPr>
  <dimension ref="A1:V51"/>
  <sheetViews>
    <sheetView tabSelected="1" topLeftCell="A7" workbookViewId="0">
      <selection activeCell="A19" sqref="A19:F19"/>
    </sheetView>
  </sheetViews>
  <sheetFormatPr defaultRowHeight="15" x14ac:dyDescent="0.25"/>
  <cols>
    <col min="1" max="1" width="25.5703125" bestFit="1" customWidth="1"/>
    <col min="4" max="4" width="8.5703125" customWidth="1"/>
    <col min="6" max="6" width="9.7109375" customWidth="1"/>
    <col min="7" max="7" width="11.7109375" bestFit="1" customWidth="1"/>
    <col min="8" max="8" width="10.5703125" bestFit="1" customWidth="1"/>
    <col min="9" max="9" width="9.140625" style="1"/>
    <col min="10" max="10" width="23.28515625" style="1" customWidth="1"/>
    <col min="11" max="14" width="9.140625" style="1"/>
    <col min="15" max="15" width="10.85546875" style="1" customWidth="1"/>
    <col min="16" max="16" width="11" style="1" customWidth="1"/>
    <col min="17" max="17" width="12.7109375" style="1" customWidth="1"/>
    <col min="18" max="22" width="9.140625" style="1"/>
  </cols>
  <sheetData>
    <row r="1" spans="1:22" x14ac:dyDescent="0.25">
      <c r="A1" s="32" t="s">
        <v>27</v>
      </c>
      <c r="B1" s="32"/>
      <c r="C1" s="32"/>
      <c r="D1" s="32"/>
      <c r="E1" s="32"/>
      <c r="F1" s="32"/>
      <c r="G1" s="32"/>
      <c r="H1" s="32"/>
    </row>
    <row r="2" spans="1:22" x14ac:dyDescent="0.25">
      <c r="A2" s="28"/>
    </row>
    <row r="3" spans="1:22" ht="15.75" thickBot="1" x14ac:dyDescent="0.3">
      <c r="A3" s="27"/>
      <c r="B3" s="1"/>
      <c r="C3" s="1"/>
      <c r="D3" s="1"/>
      <c r="E3" s="1"/>
      <c r="F3" s="1"/>
      <c r="G3" s="1"/>
      <c r="H3" s="1"/>
    </row>
    <row r="4" spans="1:22" ht="45" x14ac:dyDescent="0.25">
      <c r="A4" s="14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6" t="s">
        <v>7</v>
      </c>
    </row>
    <row r="5" spans="1:22" x14ac:dyDescent="0.25">
      <c r="A5" s="2" t="s">
        <v>19</v>
      </c>
      <c r="B5" s="3">
        <v>17</v>
      </c>
      <c r="C5" s="3">
        <v>12</v>
      </c>
      <c r="D5" s="4">
        <f>+B5-C5</f>
        <v>5</v>
      </c>
      <c r="E5" s="5">
        <f>IFERROR(+D5/B5,"")</f>
        <v>0.29411764705882354</v>
      </c>
      <c r="F5" s="29">
        <v>150</v>
      </c>
      <c r="G5" s="17">
        <f>+F5*B5</f>
        <v>2550</v>
      </c>
      <c r="H5" s="18">
        <f>+F5*C5</f>
        <v>1800</v>
      </c>
    </row>
    <row r="6" spans="1:22" x14ac:dyDescent="0.25">
      <c r="A6" s="2" t="s">
        <v>20</v>
      </c>
      <c r="B6" s="3">
        <v>17</v>
      </c>
      <c r="C6" s="3">
        <v>12</v>
      </c>
      <c r="D6" s="4">
        <f t="shared" ref="D6:D11" si="0">+B6-C6</f>
        <v>5</v>
      </c>
      <c r="E6" s="5">
        <f t="shared" ref="E6:E11" si="1">IFERROR(+D6/B6,"")</f>
        <v>0.29411764705882354</v>
      </c>
      <c r="F6" s="29">
        <v>60</v>
      </c>
      <c r="G6" s="17">
        <f t="shared" ref="G6:G11" si="2">+F6*B6</f>
        <v>1020</v>
      </c>
      <c r="H6" s="18">
        <f t="shared" ref="H6:H11" si="3">+F6*C6</f>
        <v>720</v>
      </c>
    </row>
    <row r="7" spans="1:22" x14ac:dyDescent="0.25">
      <c r="A7" s="2" t="s">
        <v>21</v>
      </c>
      <c r="B7" s="3">
        <v>17</v>
      </c>
      <c r="C7" s="3">
        <v>13</v>
      </c>
      <c r="D7" s="4">
        <f t="shared" si="0"/>
        <v>4</v>
      </c>
      <c r="E7" s="5">
        <f t="shared" si="1"/>
        <v>0.23529411764705882</v>
      </c>
      <c r="F7" s="29">
        <v>5</v>
      </c>
      <c r="G7" s="17">
        <f t="shared" si="2"/>
        <v>85</v>
      </c>
      <c r="H7" s="18">
        <f t="shared" si="3"/>
        <v>65</v>
      </c>
    </row>
    <row r="8" spans="1:22" x14ac:dyDescent="0.25">
      <c r="A8" s="2" t="s">
        <v>22</v>
      </c>
      <c r="B8" s="3">
        <v>17</v>
      </c>
      <c r="C8" s="3">
        <v>14</v>
      </c>
      <c r="D8" s="4">
        <f t="shared" si="0"/>
        <v>3</v>
      </c>
      <c r="E8" s="5">
        <f t="shared" si="1"/>
        <v>0.17647058823529413</v>
      </c>
      <c r="F8" s="29">
        <v>2</v>
      </c>
      <c r="G8" s="17">
        <f t="shared" ref="G8" si="4">+F8*B8</f>
        <v>34</v>
      </c>
      <c r="H8" s="18">
        <f t="shared" ref="H8" si="5">+F8*C8</f>
        <v>28</v>
      </c>
    </row>
    <row r="9" spans="1:22" x14ac:dyDescent="0.25">
      <c r="A9" s="2" t="s">
        <v>23</v>
      </c>
      <c r="B9" s="3">
        <v>17</v>
      </c>
      <c r="C9" s="3">
        <v>15</v>
      </c>
      <c r="D9" s="4">
        <f t="shared" ref="D9:D10" si="6">+B9-C9</f>
        <v>2</v>
      </c>
      <c r="E9" s="5">
        <f t="shared" si="1"/>
        <v>0.11764705882352941</v>
      </c>
      <c r="F9" s="29">
        <v>2</v>
      </c>
      <c r="G9" s="17">
        <f t="shared" ref="G9:G10" si="7">+F9*B9</f>
        <v>34</v>
      </c>
      <c r="H9" s="18">
        <f t="shared" ref="H9:H10" si="8">+F9*C9</f>
        <v>30</v>
      </c>
    </row>
    <row r="10" spans="1:22" x14ac:dyDescent="0.25">
      <c r="A10" s="2" t="s">
        <v>24</v>
      </c>
      <c r="B10" s="3">
        <v>17</v>
      </c>
      <c r="C10" s="3">
        <v>10</v>
      </c>
      <c r="D10" s="4">
        <f t="shared" si="6"/>
        <v>7</v>
      </c>
      <c r="E10" s="5">
        <f t="shared" si="1"/>
        <v>0.41176470588235292</v>
      </c>
      <c r="F10" s="29">
        <v>75</v>
      </c>
      <c r="G10" s="17">
        <f t="shared" si="7"/>
        <v>1275</v>
      </c>
      <c r="H10" s="18">
        <f t="shared" si="8"/>
        <v>750</v>
      </c>
    </row>
    <row r="11" spans="1:22" x14ac:dyDescent="0.25">
      <c r="A11" s="2"/>
      <c r="B11" s="3"/>
      <c r="C11" s="3"/>
      <c r="D11" s="4">
        <f t="shared" si="0"/>
        <v>0</v>
      </c>
      <c r="E11" s="5" t="str">
        <f t="shared" si="1"/>
        <v/>
      </c>
      <c r="F11" s="29"/>
      <c r="G11" s="17">
        <f t="shared" si="2"/>
        <v>0</v>
      </c>
      <c r="H11" s="18">
        <f t="shared" si="3"/>
        <v>0</v>
      </c>
    </row>
    <row r="12" spans="1:22" ht="12" customHeight="1" x14ac:dyDescent="0.25">
      <c r="A12" s="6"/>
      <c r="B12" s="38"/>
      <c r="C12" s="38"/>
      <c r="D12" s="39"/>
      <c r="E12" s="40"/>
      <c r="F12" s="41"/>
      <c r="G12" s="39"/>
      <c r="H12" s="7"/>
    </row>
    <row r="13" spans="1:22" x14ac:dyDescent="0.25">
      <c r="A13" s="6"/>
      <c r="B13" s="38"/>
      <c r="C13" s="38"/>
      <c r="D13" s="39"/>
      <c r="E13" s="40"/>
      <c r="F13" s="41"/>
      <c r="G13" s="19">
        <f>SUM(G5:G12)</f>
        <v>4998</v>
      </c>
      <c r="H13" s="20">
        <f>SUM(H5:H12)</f>
        <v>3393</v>
      </c>
    </row>
    <row r="14" spans="1:22" x14ac:dyDescent="0.25">
      <c r="A14" s="21" t="s">
        <v>10</v>
      </c>
      <c r="B14" s="38"/>
      <c r="C14" s="38"/>
      <c r="D14" s="39"/>
      <c r="E14" s="40"/>
      <c r="F14" s="41"/>
      <c r="G14" s="42"/>
      <c r="H14" s="13"/>
    </row>
    <row r="15" spans="1:22" s="8" customFormat="1" x14ac:dyDescent="0.25">
      <c r="A15" s="33" t="s">
        <v>12</v>
      </c>
      <c r="B15" s="43"/>
      <c r="C15" s="43"/>
      <c r="D15" s="43"/>
      <c r="E15" s="43"/>
      <c r="F15" s="43"/>
      <c r="G15" s="44"/>
      <c r="H15" s="23"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8" customFormat="1" x14ac:dyDescent="0.25">
      <c r="A16" s="33" t="s">
        <v>13</v>
      </c>
      <c r="B16" s="43"/>
      <c r="C16" s="43"/>
      <c r="D16" s="43"/>
      <c r="E16" s="43"/>
      <c r="F16" s="43"/>
      <c r="G16" s="45"/>
      <c r="H16" s="23">
        <v>50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s="8" customFormat="1" x14ac:dyDescent="0.25">
      <c r="A17" s="33" t="s">
        <v>18</v>
      </c>
      <c r="B17" s="43"/>
      <c r="C17" s="43"/>
      <c r="D17" s="43"/>
      <c r="E17" s="43"/>
      <c r="F17" s="43"/>
      <c r="G17" s="45"/>
      <c r="H17" s="46">
        <f>SUM(H13:H16)</f>
        <v>3443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33" t="s">
        <v>11</v>
      </c>
      <c r="B18" s="43"/>
      <c r="C18" s="43"/>
      <c r="D18" s="43"/>
      <c r="E18" s="43"/>
      <c r="F18" s="43"/>
      <c r="G18" s="47"/>
      <c r="H18" s="18">
        <f>+H17*0.095</f>
        <v>327.08499999999998</v>
      </c>
    </row>
    <row r="19" spans="1:22" ht="30" customHeight="1" x14ac:dyDescent="0.25">
      <c r="A19" s="35" t="s">
        <v>28</v>
      </c>
      <c r="B19" s="48"/>
      <c r="C19" s="48"/>
      <c r="D19" s="48"/>
      <c r="E19" s="48"/>
      <c r="F19" s="48"/>
      <c r="G19" s="47"/>
      <c r="H19" s="22">
        <v>-327.08999999999997</v>
      </c>
    </row>
    <row r="20" spans="1:22" x14ac:dyDescent="0.25">
      <c r="A20" s="33" t="s">
        <v>17</v>
      </c>
      <c r="B20" s="43"/>
      <c r="C20" s="43"/>
      <c r="D20" s="43"/>
      <c r="E20" s="43"/>
      <c r="F20" s="43"/>
      <c r="G20" s="24" t="s">
        <v>14</v>
      </c>
      <c r="H20" s="23">
        <v>0</v>
      </c>
    </row>
    <row r="21" spans="1:22" ht="30" x14ac:dyDescent="0.25">
      <c r="A21" s="31" t="s">
        <v>16</v>
      </c>
      <c r="B21" s="36"/>
      <c r="C21" s="37"/>
      <c r="D21" s="37"/>
      <c r="E21" s="37"/>
      <c r="F21" s="37"/>
      <c r="G21" s="37"/>
      <c r="H21" s="53"/>
    </row>
    <row r="22" spans="1:22" x14ac:dyDescent="0.25">
      <c r="A22" s="33" t="s">
        <v>15</v>
      </c>
      <c r="B22" s="43"/>
      <c r="C22" s="43"/>
      <c r="D22" s="43"/>
      <c r="E22" s="43"/>
      <c r="F22" s="43"/>
      <c r="G22" s="49"/>
      <c r="H22" s="30">
        <f>+H17+H18+H19+H20</f>
        <v>3442.9949999999999</v>
      </c>
    </row>
    <row r="23" spans="1:22" x14ac:dyDescent="0.25">
      <c r="A23" s="25"/>
      <c r="B23" s="50"/>
      <c r="C23" s="50"/>
      <c r="D23" s="50"/>
      <c r="E23" s="50"/>
      <c r="F23" s="50"/>
      <c r="G23" s="51"/>
      <c r="H23" s="26"/>
    </row>
    <row r="24" spans="1:22" x14ac:dyDescent="0.25">
      <c r="A24" s="33" t="s">
        <v>8</v>
      </c>
      <c r="B24" s="43"/>
      <c r="C24" s="43"/>
      <c r="D24" s="43"/>
      <c r="E24" s="43"/>
      <c r="F24" s="43"/>
      <c r="G24" s="43"/>
      <c r="H24" s="46">
        <f>+G13-H22</f>
        <v>1555.0050000000001</v>
      </c>
    </row>
    <row r="25" spans="1:22" x14ac:dyDescent="0.25">
      <c r="A25" s="34" t="s">
        <v>9</v>
      </c>
      <c r="B25" s="43"/>
      <c r="C25" s="43"/>
      <c r="D25" s="43"/>
      <c r="E25" s="43"/>
      <c r="F25" s="43"/>
      <c r="G25" s="43"/>
      <c r="H25" s="52">
        <f>IFERROR(+H24/G13,"")</f>
        <v>0.31112545018007204</v>
      </c>
    </row>
    <row r="26" spans="1:22" ht="15.75" thickBot="1" x14ac:dyDescent="0.3">
      <c r="A26" s="9"/>
      <c r="B26" s="10"/>
      <c r="C26" s="10"/>
      <c r="D26" s="10"/>
      <c r="E26" s="10"/>
      <c r="F26" s="10"/>
      <c r="G26" s="11"/>
      <c r="H26" s="12"/>
    </row>
    <row r="28" spans="1:22" ht="21.75" customHeight="1" thickBot="1" x14ac:dyDescent="0.3"/>
    <row r="29" spans="1:22" ht="45" x14ac:dyDescent="0.25">
      <c r="A29" s="14" t="s">
        <v>0</v>
      </c>
      <c r="B29" s="15" t="s">
        <v>1</v>
      </c>
      <c r="C29" s="15" t="s">
        <v>2</v>
      </c>
      <c r="D29" s="15" t="s">
        <v>3</v>
      </c>
      <c r="E29" s="15" t="s">
        <v>4</v>
      </c>
      <c r="F29" s="15" t="s">
        <v>5</v>
      </c>
      <c r="G29" s="15" t="s">
        <v>6</v>
      </c>
      <c r="H29" s="16" t="s">
        <v>7</v>
      </c>
    </row>
    <row r="30" spans="1:22" x14ac:dyDescent="0.25">
      <c r="A30" s="2" t="s">
        <v>25</v>
      </c>
      <c r="B30" s="3">
        <v>1</v>
      </c>
      <c r="C30" s="3">
        <v>0.5</v>
      </c>
      <c r="D30" s="4">
        <f>+B30-C30</f>
        <v>0.5</v>
      </c>
      <c r="E30" s="5">
        <f>IFERROR(+D30/B30,"")</f>
        <v>0.5</v>
      </c>
      <c r="F30" s="29">
        <v>3500</v>
      </c>
      <c r="G30" s="17">
        <f>+F30*B30</f>
        <v>3500</v>
      </c>
      <c r="H30" s="18">
        <f>+F30*C30</f>
        <v>1750</v>
      </c>
    </row>
    <row r="31" spans="1:22" x14ac:dyDescent="0.25">
      <c r="A31" s="2"/>
      <c r="B31" s="3"/>
      <c r="C31" s="3"/>
      <c r="D31" s="4">
        <f t="shared" ref="D31:D36" si="9">+B31-C31</f>
        <v>0</v>
      </c>
      <c r="E31" s="5" t="str">
        <f t="shared" ref="E31:E36" si="10">IFERROR(+D31/B31,"")</f>
        <v/>
      </c>
      <c r="F31" s="29"/>
      <c r="G31" s="17">
        <f t="shared" ref="G31:G36" si="11">+F31*B31</f>
        <v>0</v>
      </c>
      <c r="H31" s="18">
        <f t="shared" ref="H31:H36" si="12">+F31*C31</f>
        <v>0</v>
      </c>
    </row>
    <row r="32" spans="1:22" x14ac:dyDescent="0.25">
      <c r="A32" s="2"/>
      <c r="B32" s="3"/>
      <c r="C32" s="3"/>
      <c r="D32" s="4">
        <f t="shared" si="9"/>
        <v>0</v>
      </c>
      <c r="E32" s="5" t="str">
        <f t="shared" si="10"/>
        <v/>
      </c>
      <c r="F32" s="29"/>
      <c r="G32" s="17">
        <f t="shared" si="11"/>
        <v>0</v>
      </c>
      <c r="H32" s="18">
        <f t="shared" si="12"/>
        <v>0</v>
      </c>
    </row>
    <row r="33" spans="1:8" x14ac:dyDescent="0.25">
      <c r="A33" s="2"/>
      <c r="B33" s="3"/>
      <c r="C33" s="3"/>
      <c r="D33" s="4">
        <f t="shared" si="9"/>
        <v>0</v>
      </c>
      <c r="E33" s="5" t="str">
        <f t="shared" si="10"/>
        <v/>
      </c>
      <c r="F33" s="29"/>
      <c r="G33" s="17">
        <f t="shared" si="11"/>
        <v>0</v>
      </c>
      <c r="H33" s="18">
        <f t="shared" si="12"/>
        <v>0</v>
      </c>
    </row>
    <row r="34" spans="1:8" x14ac:dyDescent="0.25">
      <c r="A34" s="2"/>
      <c r="B34" s="3"/>
      <c r="C34" s="3"/>
      <c r="D34" s="4">
        <f t="shared" si="9"/>
        <v>0</v>
      </c>
      <c r="E34" s="5" t="str">
        <f t="shared" si="10"/>
        <v/>
      </c>
      <c r="F34" s="29"/>
      <c r="G34" s="17">
        <f t="shared" si="11"/>
        <v>0</v>
      </c>
      <c r="H34" s="18">
        <f t="shared" si="12"/>
        <v>0</v>
      </c>
    </row>
    <row r="35" spans="1:8" x14ac:dyDescent="0.25">
      <c r="A35" s="2"/>
      <c r="B35" s="3"/>
      <c r="C35" s="3"/>
      <c r="D35" s="4">
        <f t="shared" si="9"/>
        <v>0</v>
      </c>
      <c r="E35" s="5" t="str">
        <f t="shared" si="10"/>
        <v/>
      </c>
      <c r="F35" s="29"/>
      <c r="G35" s="17">
        <f t="shared" si="11"/>
        <v>0</v>
      </c>
      <c r="H35" s="18">
        <f t="shared" si="12"/>
        <v>0</v>
      </c>
    </row>
    <row r="36" spans="1:8" x14ac:dyDescent="0.25">
      <c r="A36" s="2"/>
      <c r="B36" s="3"/>
      <c r="C36" s="3"/>
      <c r="D36" s="4">
        <f t="shared" si="9"/>
        <v>0</v>
      </c>
      <c r="E36" s="5" t="str">
        <f t="shared" si="10"/>
        <v/>
      </c>
      <c r="F36" s="29"/>
      <c r="G36" s="17">
        <f t="shared" si="11"/>
        <v>0</v>
      </c>
      <c r="H36" s="18">
        <f t="shared" si="12"/>
        <v>0</v>
      </c>
    </row>
    <row r="37" spans="1:8" x14ac:dyDescent="0.25">
      <c r="A37" s="6"/>
      <c r="B37" s="38"/>
      <c r="C37" s="38"/>
      <c r="D37" s="39"/>
      <c r="E37" s="40"/>
      <c r="F37" s="41"/>
      <c r="G37" s="39"/>
      <c r="H37" s="7"/>
    </row>
    <row r="38" spans="1:8" x14ac:dyDescent="0.25">
      <c r="A38" s="6"/>
      <c r="B38" s="38"/>
      <c r="C38" s="38"/>
      <c r="D38" s="39"/>
      <c r="E38" s="40"/>
      <c r="F38" s="41"/>
      <c r="G38" s="19">
        <f>SUM(G30:G37)</f>
        <v>3500</v>
      </c>
      <c r="H38" s="20">
        <f>SUM(H30:H37)</f>
        <v>1750</v>
      </c>
    </row>
    <row r="39" spans="1:8" x14ac:dyDescent="0.25">
      <c r="A39" s="21" t="s">
        <v>10</v>
      </c>
      <c r="B39" s="38"/>
      <c r="C39" s="38"/>
      <c r="D39" s="39"/>
      <c r="E39" s="40"/>
      <c r="F39" s="41"/>
      <c r="G39" s="42"/>
      <c r="H39" s="13"/>
    </row>
    <row r="40" spans="1:8" x14ac:dyDescent="0.25">
      <c r="A40" s="33" t="s">
        <v>12</v>
      </c>
      <c r="B40" s="43"/>
      <c r="C40" s="43"/>
      <c r="D40" s="43"/>
      <c r="E40" s="43"/>
      <c r="F40" s="43"/>
      <c r="G40" s="44"/>
      <c r="H40" s="23">
        <v>99</v>
      </c>
    </row>
    <row r="41" spans="1:8" x14ac:dyDescent="0.25">
      <c r="A41" s="33" t="s">
        <v>13</v>
      </c>
      <c r="B41" s="43"/>
      <c r="C41" s="43"/>
      <c r="D41" s="43"/>
      <c r="E41" s="43"/>
      <c r="F41" s="43"/>
      <c r="G41" s="45"/>
      <c r="H41" s="23">
        <v>0</v>
      </c>
    </row>
    <row r="42" spans="1:8" x14ac:dyDescent="0.25">
      <c r="A42" s="33" t="s">
        <v>18</v>
      </c>
      <c r="B42" s="43"/>
      <c r="C42" s="43"/>
      <c r="D42" s="43"/>
      <c r="E42" s="43"/>
      <c r="F42" s="43"/>
      <c r="G42" s="45"/>
      <c r="H42" s="46">
        <f>SUM(H38:H41)</f>
        <v>1849</v>
      </c>
    </row>
    <row r="43" spans="1:8" x14ac:dyDescent="0.25">
      <c r="A43" s="33" t="s">
        <v>11</v>
      </c>
      <c r="B43" s="43"/>
      <c r="C43" s="43"/>
      <c r="D43" s="43"/>
      <c r="E43" s="43"/>
      <c r="F43" s="43"/>
      <c r="G43" s="47"/>
      <c r="H43" s="18">
        <f>+H42*0.095</f>
        <v>175.655</v>
      </c>
    </row>
    <row r="44" spans="1:8" ht="30.75" customHeight="1" x14ac:dyDescent="0.25">
      <c r="A44" s="35" t="s">
        <v>28</v>
      </c>
      <c r="B44" s="48"/>
      <c r="C44" s="48"/>
      <c r="D44" s="48"/>
      <c r="E44" s="48"/>
      <c r="F44" s="48"/>
      <c r="G44" s="47"/>
      <c r="H44" s="22"/>
    </row>
    <row r="45" spans="1:8" x14ac:dyDescent="0.25">
      <c r="A45" s="33" t="s">
        <v>17</v>
      </c>
      <c r="B45" s="43"/>
      <c r="C45" s="43"/>
      <c r="D45" s="43"/>
      <c r="E45" s="43"/>
      <c r="F45" s="43"/>
      <c r="G45" s="24" t="s">
        <v>14</v>
      </c>
      <c r="H45" s="23">
        <v>55</v>
      </c>
    </row>
    <row r="46" spans="1:8" ht="30" x14ac:dyDescent="0.25">
      <c r="A46" s="31" t="s">
        <v>16</v>
      </c>
      <c r="B46" s="36" t="s">
        <v>26</v>
      </c>
      <c r="C46" s="37"/>
      <c r="D46" s="37"/>
      <c r="E46" s="37"/>
      <c r="F46" s="37"/>
      <c r="G46" s="37"/>
      <c r="H46" s="53"/>
    </row>
    <row r="47" spans="1:8" x14ac:dyDescent="0.25">
      <c r="A47" s="33" t="s">
        <v>15</v>
      </c>
      <c r="B47" s="43"/>
      <c r="C47" s="43"/>
      <c r="D47" s="43"/>
      <c r="E47" s="43"/>
      <c r="F47" s="43"/>
      <c r="G47" s="49"/>
      <c r="H47" s="30">
        <f>+H42+H43+H44+H45</f>
        <v>2079.6549999999997</v>
      </c>
    </row>
    <row r="48" spans="1:8" x14ac:dyDescent="0.25">
      <c r="A48" s="25"/>
      <c r="B48" s="50"/>
      <c r="C48" s="50"/>
      <c r="D48" s="50"/>
      <c r="E48" s="50"/>
      <c r="F48" s="50"/>
      <c r="G48" s="51"/>
      <c r="H48" s="26"/>
    </row>
    <row r="49" spans="1:8" x14ac:dyDescent="0.25">
      <c r="A49" s="33" t="s">
        <v>8</v>
      </c>
      <c r="B49" s="43"/>
      <c r="C49" s="43"/>
      <c r="D49" s="43"/>
      <c r="E49" s="43"/>
      <c r="F49" s="43"/>
      <c r="G49" s="43"/>
      <c r="H49" s="46">
        <f>+G38-H47</f>
        <v>1420.3450000000003</v>
      </c>
    </row>
    <row r="50" spans="1:8" x14ac:dyDescent="0.25">
      <c r="A50" s="34" t="s">
        <v>9</v>
      </c>
      <c r="B50" s="43"/>
      <c r="C50" s="43"/>
      <c r="D50" s="43"/>
      <c r="E50" s="43"/>
      <c r="F50" s="43"/>
      <c r="G50" s="43"/>
      <c r="H50" s="52">
        <f>IFERROR(+H49/G38,"")</f>
        <v>0.4058128571428572</v>
      </c>
    </row>
    <row r="51" spans="1:8" ht="15.75" thickBot="1" x14ac:dyDescent="0.3">
      <c r="A51" s="9"/>
      <c r="B51" s="10"/>
      <c r="C51" s="10"/>
      <c r="D51" s="10"/>
      <c r="E51" s="10"/>
      <c r="F51" s="10"/>
      <c r="G51" s="11"/>
      <c r="H51" s="12"/>
    </row>
  </sheetData>
  <sheetProtection algorithmName="SHA-512" hashValue="4p+Wl7df27mE+w3An4ezabG0iNst58IxnXWsqEbjdTxZxj2yvH8qvKjJnFdY8eUnDSHEmndr4dvUHgWgj+pGaw==" saltValue="x/YG4P54RteWZFY0NfGixQ==" spinCount="100000" sheet="1" objects="1" scenarios="1" selectLockedCells="1"/>
  <mergeCells count="23">
    <mergeCell ref="A50:G50"/>
    <mergeCell ref="A44:F44"/>
    <mergeCell ref="A45:F45"/>
    <mergeCell ref="B46:H46"/>
    <mergeCell ref="A47:F47"/>
    <mergeCell ref="A49:G49"/>
    <mergeCell ref="A40:F40"/>
    <mergeCell ref="G40:G42"/>
    <mergeCell ref="A41:F41"/>
    <mergeCell ref="A42:F42"/>
    <mergeCell ref="A43:F43"/>
    <mergeCell ref="A1:H1"/>
    <mergeCell ref="A22:F22"/>
    <mergeCell ref="A24:G24"/>
    <mergeCell ref="A25:G25"/>
    <mergeCell ref="A18:F18"/>
    <mergeCell ref="A19:F19"/>
    <mergeCell ref="A15:F15"/>
    <mergeCell ref="A16:F16"/>
    <mergeCell ref="A20:F20"/>
    <mergeCell ref="A17:F17"/>
    <mergeCell ref="G15:G17"/>
    <mergeCell ref="B21:H21"/>
  </mergeCells>
  <pageMargins left="0.7" right="0.7" top="0.75" bottom="0.75" header="0.3" footer="0.3"/>
  <pageSetup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2021-09-07T15:57:55Z</cp:lastPrinted>
  <dcterms:created xsi:type="dcterms:W3CDTF">2021-03-03T15:28:59Z</dcterms:created>
  <dcterms:modified xsi:type="dcterms:W3CDTF">2021-09-07T16:03:36Z</dcterms:modified>
</cp:coreProperties>
</file>